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iunone\med\SegrGen\Condivisa_Med\Impianti Sportivi\01.07.2025 - 30.06.2030\Procedura di affidamento\DA PUBBLICARE\"/>
    </mc:Choice>
  </mc:AlternateContent>
  <bookViews>
    <workbookView xWindow="0" yWindow="0" windowWidth="23040" windowHeight="9075"/>
  </bookViews>
  <sheets>
    <sheet name="CONSUMI SPORT" sheetId="1" r:id="rId1"/>
  </sheets>
  <definedNames>
    <definedName name="_xlnm.Print_Area" localSheetId="0">'CONSUMI SPORT'!$B$1:$F$25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6" i="1"/>
  <c r="F16" i="1" s="1"/>
  <c r="D5" i="1"/>
  <c r="F5" i="1" s="1"/>
  <c r="F22" i="1"/>
  <c r="F21" i="1"/>
  <c r="F17" i="1"/>
  <c r="F18" i="1"/>
  <c r="F11" i="1"/>
  <c r="F6" i="1"/>
  <c r="F7" i="1"/>
  <c r="F8" i="1"/>
  <c r="D19" i="1" l="1"/>
  <c r="F19" i="1" s="1"/>
  <c r="D20" i="1"/>
  <c r="F20" i="1" s="1"/>
  <c r="D9" i="1"/>
  <c r="F9" i="1" s="1"/>
</calcChain>
</file>

<file path=xl/sharedStrings.xml><?xml version="1.0" encoding="utf-8"?>
<sst xmlns="http://schemas.openxmlformats.org/spreadsheetml/2006/main" count="22" uniqueCount="14">
  <si>
    <t>palestra E.Martelli</t>
  </si>
  <si>
    <t>impianto da calcio Portonovo</t>
  </si>
  <si>
    <t>impianto da calcio S.Antonio</t>
  </si>
  <si>
    <t>impianto da calcio Villafontana</t>
  </si>
  <si>
    <t>termico 
kWh</t>
  </si>
  <si>
    <t>elettrico
kWh</t>
  </si>
  <si>
    <t>N.</t>
  </si>
  <si>
    <t>IMMOBILE</t>
  </si>
  <si>
    <t>campo sportivo via Battisti
(tribuna e spogliatoi calcio)</t>
  </si>
  <si>
    <t>palestra E.Vannini</t>
  </si>
  <si>
    <t>CONS. MEDI 
+ 15%</t>
  </si>
  <si>
    <t>Lotto</t>
  </si>
  <si>
    <t>Palestra E. Martelli</t>
  </si>
  <si>
    <t>Palazzetto dello sport e uffici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</si>
</sst>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3" customWidth="1"/>
    <col min="2" max="2" width="6" customWidth="1"/>
    <col min="3" max="3" width="39.5703125" bestFit="1" customWidth="1"/>
    <col min="4" max="4" width="13.5703125" customWidth="1"/>
    <col min="6" max="6" width="13" customWidth="1"/>
    <col min="7" max="7" width="9.5703125" bestFit="1" customWidth="1"/>
  </cols>
  <sheetData>
    <row r="3" spans="2:6" x14ac:dyDescent="0.25">
      <c r="B3" s="8" t="s">
        <v>11</v>
      </c>
      <c r="C3" s="8" t="s">
        <v>7</v>
      </c>
      <c r="D3" s="3">
        <v>2024</v>
      </c>
      <c r="F3" s="9" t="s">
        <v>10</v>
      </c>
    </row>
    <row r="4" spans="2:6" ht="25.5" x14ac:dyDescent="0.25">
      <c r="B4" s="8"/>
      <c r="C4" s="8"/>
      <c r="D4" s="1" t="s">
        <v>4</v>
      </c>
      <c r="F4" s="10"/>
    </row>
    <row r="5" spans="2:6" ht="25.5" x14ac:dyDescent="0.25">
      <c r="B5" s="3">
        <v>1</v>
      </c>
      <c r="C5" s="4" t="s">
        <v>8</v>
      </c>
      <c r="D5" s="7">
        <f>83118+75186</f>
        <v>158304</v>
      </c>
      <c r="F5" s="7">
        <f t="shared" ref="F5:F8" si="0">D5*1.15</f>
        <v>182049.59999999998</v>
      </c>
    </row>
    <row r="6" spans="2:6" ht="20.100000000000001" customHeight="1" x14ac:dyDescent="0.25">
      <c r="B6" s="3">
        <v>2</v>
      </c>
      <c r="C6" s="2" t="s">
        <v>1</v>
      </c>
      <c r="D6" s="7">
        <v>25963</v>
      </c>
      <c r="F6" s="7">
        <f t="shared" si="0"/>
        <v>29857.449999999997</v>
      </c>
    </row>
    <row r="7" spans="2:6" ht="20.100000000000001" customHeight="1" x14ac:dyDescent="0.25">
      <c r="B7" s="3">
        <v>3</v>
      </c>
      <c r="C7" s="2" t="s">
        <v>2</v>
      </c>
      <c r="D7" s="7">
        <v>45058</v>
      </c>
      <c r="F7" s="7">
        <f t="shared" si="0"/>
        <v>51816.7</v>
      </c>
    </row>
    <row r="8" spans="2:6" ht="20.100000000000001" customHeight="1" x14ac:dyDescent="0.25">
      <c r="B8" s="3">
        <v>4</v>
      </c>
      <c r="C8" s="2" t="s">
        <v>3</v>
      </c>
      <c r="D8" s="7">
        <v>26132</v>
      </c>
      <c r="F8" s="7">
        <f t="shared" si="0"/>
        <v>30051.8</v>
      </c>
    </row>
    <row r="9" spans="2:6" ht="20.100000000000001" customHeight="1" x14ac:dyDescent="0.25">
      <c r="B9" s="3">
        <v>5</v>
      </c>
      <c r="C9" s="2" t="s">
        <v>13</v>
      </c>
      <c r="D9" s="7">
        <f>6928+188283</f>
        <v>195211</v>
      </c>
      <c r="F9" s="7">
        <f>D9*1.15</f>
        <v>224492.65</v>
      </c>
    </row>
    <row r="10" spans="2:6" ht="20.100000000000001" customHeight="1" x14ac:dyDescent="0.25">
      <c r="B10" s="6">
        <v>6</v>
      </c>
      <c r="C10" s="2" t="s">
        <v>12</v>
      </c>
      <c r="D10" s="7">
        <v>0</v>
      </c>
      <c r="F10" s="7">
        <f>D10*1.15</f>
        <v>0</v>
      </c>
    </row>
    <row r="11" spans="2:6" ht="20.100000000000001" customHeight="1" x14ac:dyDescent="0.25">
      <c r="B11" s="3">
        <v>7</v>
      </c>
      <c r="C11" s="2" t="s">
        <v>9</v>
      </c>
      <c r="D11" s="7">
        <v>114509</v>
      </c>
      <c r="F11" s="7">
        <f>D11*1.15</f>
        <v>131685.34999999998</v>
      </c>
    </row>
    <row r="14" spans="2:6" x14ac:dyDescent="0.25">
      <c r="B14" s="8" t="s">
        <v>6</v>
      </c>
      <c r="C14" s="8" t="s">
        <v>7</v>
      </c>
      <c r="D14" s="3">
        <v>2024</v>
      </c>
      <c r="F14" s="9" t="s">
        <v>10</v>
      </c>
    </row>
    <row r="15" spans="2:6" ht="25.5" x14ac:dyDescent="0.25">
      <c r="B15" s="8"/>
      <c r="C15" s="8"/>
      <c r="D15" s="1" t="s">
        <v>5</v>
      </c>
      <c r="F15" s="10"/>
    </row>
    <row r="16" spans="2:6" ht="25.5" x14ac:dyDescent="0.25">
      <c r="B16" s="3">
        <v>1</v>
      </c>
      <c r="C16" s="4" t="s">
        <v>8</v>
      </c>
      <c r="D16" s="7">
        <f>22924+14543+4784</f>
        <v>42251</v>
      </c>
      <c r="F16" s="7">
        <f t="shared" ref="F16:F19" si="1">D16*1.15</f>
        <v>48588.649999999994</v>
      </c>
    </row>
    <row r="17" spans="2:6" x14ac:dyDescent="0.25">
      <c r="B17" s="3">
        <v>2</v>
      </c>
      <c r="C17" s="2" t="s">
        <v>1</v>
      </c>
      <c r="D17" s="7">
        <v>12651</v>
      </c>
      <c r="F17" s="7">
        <f t="shared" si="1"/>
        <v>14548.65</v>
      </c>
    </row>
    <row r="18" spans="2:6" x14ac:dyDescent="0.25">
      <c r="B18" s="3">
        <v>3</v>
      </c>
      <c r="C18" s="2" t="s">
        <v>2</v>
      </c>
      <c r="D18" s="7">
        <v>8041</v>
      </c>
      <c r="F18" s="7">
        <f t="shared" si="1"/>
        <v>9247.15</v>
      </c>
    </row>
    <row r="19" spans="2:6" x14ac:dyDescent="0.25">
      <c r="B19" s="3">
        <v>4</v>
      </c>
      <c r="C19" s="2" t="s">
        <v>3</v>
      </c>
      <c r="D19" s="7">
        <f>1030+181+13750</f>
        <v>14961</v>
      </c>
      <c r="F19" s="7">
        <f t="shared" si="1"/>
        <v>17205.149999999998</v>
      </c>
    </row>
    <row r="20" spans="2:6" x14ac:dyDescent="0.25">
      <c r="B20" s="3">
        <v>5</v>
      </c>
      <c r="C20" s="2" t="s">
        <v>13</v>
      </c>
      <c r="D20" s="7">
        <f>3529+44005</f>
        <v>47534</v>
      </c>
      <c r="F20" s="7">
        <f>D20*1.15</f>
        <v>54664.1</v>
      </c>
    </row>
    <row r="21" spans="2:6" x14ac:dyDescent="0.25">
      <c r="B21" s="3">
        <v>6</v>
      </c>
      <c r="C21" s="2" t="s">
        <v>0</v>
      </c>
      <c r="D21" s="7">
        <v>22788</v>
      </c>
      <c r="F21" s="7">
        <f>D21*1.15</f>
        <v>26206.199999999997</v>
      </c>
    </row>
    <row r="22" spans="2:6" x14ac:dyDescent="0.25">
      <c r="B22" s="3">
        <v>7</v>
      </c>
      <c r="C22" s="2" t="s">
        <v>9</v>
      </c>
      <c r="D22" s="7">
        <v>35849</v>
      </c>
      <c r="F22" s="7">
        <f>D22*1.15</f>
        <v>41226.35</v>
      </c>
    </row>
    <row r="25" spans="2:6" x14ac:dyDescent="0.25">
      <c r="C25" s="5"/>
    </row>
  </sheetData>
  <mergeCells count="6">
    <mergeCell ref="B14:B15"/>
    <mergeCell ref="C14:C15"/>
    <mergeCell ref="F3:F4"/>
    <mergeCell ref="F14:F15"/>
    <mergeCell ref="B3:B4"/>
    <mergeCell ref="C3:C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CONSUMI SPORT</vt:lpstr>
      <vt:lpstr>'CONSUMI SPORT'!Area_stampa</vt:lpstr>
    </vt:vector>
  </TitlesOfParts>
  <Company>Nuovo Circondario Imolese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Tiziano Consolini</dc:creator>
  <cp:lastModifiedBy>Jessica Torri</cp:lastModifiedBy>
  <cp:lastPrinted>2025-04-16T09:14:48Z</cp:lastPrinted>
  <dcterms:created xsi:type="dcterms:W3CDTF">2025-04-16T06:59:41Z</dcterms:created>
  <dcterms:modified xsi:type="dcterms:W3CDTF">2025-04-17T10:21:49Z</dcterms:modified>
</cp:coreProperties>
</file>